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195" windowHeight="115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Sheet1!$A$1:$D$21</definedName>
  </definedNames>
  <calcPr calcId="125725"/>
</workbook>
</file>

<file path=xl/calcChain.xml><?xml version="1.0" encoding="utf-8"?>
<calcChain xmlns="http://schemas.openxmlformats.org/spreadsheetml/2006/main">
  <c r="H6" i="1"/>
  <c r="H2"/>
  <c r="H4"/>
  <c r="H3"/>
  <c r="H7"/>
  <c r="H5"/>
  <c r="H8" l="1"/>
</calcChain>
</file>

<file path=xl/sharedStrings.xml><?xml version="1.0" encoding="utf-8"?>
<sst xmlns="http://schemas.openxmlformats.org/spreadsheetml/2006/main" count="76" uniqueCount="53">
  <si>
    <t>CLS</t>
  </si>
  <si>
    <t>Code</t>
  </si>
  <si>
    <t>Name</t>
  </si>
  <si>
    <t>Weight</t>
  </si>
  <si>
    <t>Equity Momentum ETF Basket Constituents</t>
  </si>
  <si>
    <t>Basic Materials</t>
  </si>
  <si>
    <t>Industrials</t>
  </si>
  <si>
    <t>Consumer Services</t>
  </si>
  <si>
    <t>Financials</t>
  </si>
  <si>
    <t>Industry</t>
  </si>
  <si>
    <t>AGL</t>
  </si>
  <si>
    <t>ANGLO AMERICAN PLC</t>
  </si>
  <si>
    <t>KIO</t>
  </si>
  <si>
    <t>KUMBA IRON ORE LTD</t>
  </si>
  <si>
    <t>SBK</t>
  </si>
  <si>
    <t>Cash</t>
  </si>
  <si>
    <t>FSR</t>
  </si>
  <si>
    <t>FIRSTRAND LIMITED</t>
  </si>
  <si>
    <t>BIL</t>
  </si>
  <si>
    <t>BHP BILLITON PLC</t>
  </si>
  <si>
    <t>ARI</t>
  </si>
  <si>
    <t>AFRICAN RAINBOW MINE</t>
  </si>
  <si>
    <t>MRP</t>
  </si>
  <si>
    <t>MR PRICE GROUP LTD</t>
  </si>
  <si>
    <t>BVT</t>
  </si>
  <si>
    <t>BIDVEST GROUP LTD</t>
  </si>
  <si>
    <t>STANDARD BANK GROUP LTD</t>
  </si>
  <si>
    <t>TFG</t>
  </si>
  <si>
    <t>THE FOSCHINI GROUP LTD</t>
  </si>
  <si>
    <t>CLICKS GROUP LTD</t>
  </si>
  <si>
    <t>NEDBANK GROUP LTD</t>
  </si>
  <si>
    <t>NED</t>
  </si>
  <si>
    <t>Total</t>
  </si>
  <si>
    <t>DSY</t>
  </si>
  <si>
    <t>RMH</t>
  </si>
  <si>
    <t>DISCOVERY HLDS LTD</t>
  </si>
  <si>
    <t>RMB HOLDINGS LIMITED</t>
  </si>
  <si>
    <t>ABG</t>
  </si>
  <si>
    <t>AVI</t>
  </si>
  <si>
    <t>Consumer Goods</t>
  </si>
  <si>
    <t>EXX</t>
  </si>
  <si>
    <t>GRT</t>
  </si>
  <si>
    <t>NPN</t>
  </si>
  <si>
    <t>PIK</t>
  </si>
  <si>
    <t>SOL</t>
  </si>
  <si>
    <t>ABSA GROUP LIMITED</t>
  </si>
  <si>
    <t>AVI LIMITED</t>
  </si>
  <si>
    <t>EXXARO RESOURCES LTD</t>
  </si>
  <si>
    <t>GROWTHPOINT</t>
  </si>
  <si>
    <t>NASPERS LTD-N SHS</t>
  </si>
  <si>
    <t>PICK N PAY STORES</t>
  </si>
  <si>
    <t>SASOL LIMITED</t>
  </si>
  <si>
    <t>Weightings as of 04 September 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</si>
</sst>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">
    <xf numFmtId="0" fontId="0" fillId="0" borderId="0" xfId="0"/>
    <xf numFmtId="10" fontId="0" fillId="0" borderId="0" xfId="1" applyNumberFormat="1" applyFont="1"/>
    <xf numFmtId="0" fontId="2" fillId="0" borderId="0" xfId="0" applyFont="1" applyFill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A25" sqref="A25"/>
    </sheetView>
  </sheetViews>
  <sheetFormatPr defaultRowHeight="15"/>
  <cols>
    <col min="2" max="2" width="27.5703125" bestFit="1" customWidth="1"/>
    <col min="3" max="3" width="19.7109375" bestFit="1" customWidth="1"/>
    <col min="4" max="4" width="9.140625" style="1"/>
    <col min="5" max="5" width="19.7109375" bestFit="1" customWidth="1"/>
    <col min="6" max="6" width="9.140625" style="1"/>
    <col min="7" max="7" width="19.7109375" bestFit="1" customWidth="1"/>
  </cols>
  <sheetData>
    <row r="1" spans="1:8">
      <c r="A1" s="2" t="s">
        <v>1</v>
      </c>
      <c r="B1" s="2" t="s">
        <v>2</v>
      </c>
      <c r="C1" s="2" t="s">
        <v>9</v>
      </c>
      <c r="D1" s="2" t="s">
        <v>3</v>
      </c>
      <c r="G1" s="2" t="s">
        <v>9</v>
      </c>
      <c r="H1" s="2" t="s">
        <v>3</v>
      </c>
    </row>
    <row r="2" spans="1:8">
      <c r="A2" t="s">
        <v>37</v>
      </c>
      <c r="B2" t="s">
        <v>45</v>
      </c>
      <c r="C2" t="s">
        <v>8</v>
      </c>
      <c r="D2" s="1">
        <v>3.49E-2</v>
      </c>
      <c r="E2" s="1"/>
      <c r="G2" t="s">
        <v>7</v>
      </c>
      <c r="H2" s="1">
        <f>SUMIF(C:C,G2,D:D)</f>
        <v>0.219</v>
      </c>
    </row>
    <row r="3" spans="1:8">
      <c r="A3" t="s">
        <v>10</v>
      </c>
      <c r="B3" t="s">
        <v>11</v>
      </c>
      <c r="C3" t="s">
        <v>5</v>
      </c>
      <c r="D3" s="1">
        <v>5.7200000000000001E-2</v>
      </c>
      <c r="E3" s="1"/>
      <c r="G3" t="s">
        <v>5</v>
      </c>
      <c r="H3" s="1">
        <f>SUMIF(C:C,G3,D:D)</f>
        <v>0.35719999999999996</v>
      </c>
    </row>
    <row r="4" spans="1:8">
      <c r="A4" t="s">
        <v>20</v>
      </c>
      <c r="B4" t="s">
        <v>21</v>
      </c>
      <c r="C4" t="s">
        <v>5</v>
      </c>
      <c r="D4" s="1">
        <v>3.6699999999999997E-2</v>
      </c>
      <c r="E4" s="1"/>
      <c r="G4" t="s">
        <v>8</v>
      </c>
      <c r="H4" s="1">
        <f>SUMIF(C:C,G4,D:D)</f>
        <v>0.30590000000000001</v>
      </c>
    </row>
    <row r="5" spans="1:8">
      <c r="A5" t="s">
        <v>38</v>
      </c>
      <c r="B5" t="s">
        <v>46</v>
      </c>
      <c r="C5" t="s">
        <v>39</v>
      </c>
      <c r="D5" s="1">
        <v>7.4200000000000002E-2</v>
      </c>
      <c r="E5" s="1"/>
      <c r="G5" t="s">
        <v>6</v>
      </c>
      <c r="H5" s="1">
        <f t="shared" ref="H2:H7" si="0">SUMIF(C:C,G5,D:D)</f>
        <v>4.0399999999999998E-2</v>
      </c>
    </row>
    <row r="6" spans="1:8">
      <c r="A6" t="s">
        <v>18</v>
      </c>
      <c r="B6" t="s">
        <v>19</v>
      </c>
      <c r="C6" t="s">
        <v>5</v>
      </c>
      <c r="D6" s="1">
        <v>8.6699999999999999E-2</v>
      </c>
      <c r="E6" s="1"/>
      <c r="G6" t="s">
        <v>39</v>
      </c>
      <c r="H6" s="1">
        <f t="shared" si="0"/>
        <v>7.4200000000000002E-2</v>
      </c>
    </row>
    <row r="7" spans="1:8">
      <c r="A7" t="s">
        <v>24</v>
      </c>
      <c r="B7" t="s">
        <v>25</v>
      </c>
      <c r="C7" t="s">
        <v>6</v>
      </c>
      <c r="D7" s="1">
        <v>4.0399999999999998E-2</v>
      </c>
      <c r="E7" s="1"/>
      <c r="G7" t="s">
        <v>15</v>
      </c>
      <c r="H7" s="1">
        <f>SUMIF(C:C,G7,D:D)</f>
        <v>3.2999999999999696E-3</v>
      </c>
    </row>
    <row r="8" spans="1:8">
      <c r="A8" t="s">
        <v>0</v>
      </c>
      <c r="B8" t="s">
        <v>29</v>
      </c>
      <c r="C8" t="s">
        <v>7</v>
      </c>
      <c r="D8" s="1">
        <v>5.3899999999999997E-2</v>
      </c>
      <c r="E8" s="1"/>
      <c r="G8" t="s">
        <v>32</v>
      </c>
      <c r="H8" s="1">
        <f>SUM(H2:H7)</f>
        <v>0.99999999999999989</v>
      </c>
    </row>
    <row r="9" spans="1:8">
      <c r="A9" t="s">
        <v>33</v>
      </c>
      <c r="B9" t="s">
        <v>35</v>
      </c>
      <c r="C9" t="s">
        <v>8</v>
      </c>
      <c r="D9" s="1">
        <v>4.3799999999999999E-2</v>
      </c>
      <c r="E9" s="1"/>
    </row>
    <row r="10" spans="1:8">
      <c r="A10" t="s">
        <v>40</v>
      </c>
      <c r="B10" t="s">
        <v>47</v>
      </c>
      <c r="C10" t="s">
        <v>5</v>
      </c>
      <c r="D10" s="1">
        <v>3.7200000000000004E-2</v>
      </c>
      <c r="E10" s="1"/>
    </row>
    <row r="11" spans="1:8">
      <c r="A11" t="s">
        <v>16</v>
      </c>
      <c r="B11" t="s">
        <v>17</v>
      </c>
      <c r="C11" t="s">
        <v>8</v>
      </c>
      <c r="D11" s="1">
        <v>3.3599999999999998E-2</v>
      </c>
      <c r="E11" s="1"/>
    </row>
    <row r="12" spans="1:8">
      <c r="A12" t="s">
        <v>41</v>
      </c>
      <c r="B12" t="s">
        <v>48</v>
      </c>
      <c r="C12" t="s">
        <v>8</v>
      </c>
      <c r="D12" s="1">
        <v>7.8799999999999995E-2</v>
      </c>
      <c r="E12" s="1"/>
    </row>
    <row r="13" spans="1:8">
      <c r="A13" t="s">
        <v>12</v>
      </c>
      <c r="B13" t="s">
        <v>13</v>
      </c>
      <c r="C13" t="s">
        <v>5</v>
      </c>
      <c r="D13" s="1">
        <v>4.0399999999999998E-2</v>
      </c>
      <c r="E13" s="1"/>
    </row>
    <row r="14" spans="1:8">
      <c r="A14" t="s">
        <v>22</v>
      </c>
      <c r="B14" t="s">
        <v>23</v>
      </c>
      <c r="C14" t="s">
        <v>7</v>
      </c>
      <c r="D14" s="1">
        <v>3.5400000000000001E-2</v>
      </c>
      <c r="E14" s="1"/>
    </row>
    <row r="15" spans="1:8">
      <c r="A15" t="s">
        <v>31</v>
      </c>
      <c r="B15" t="s">
        <v>30</v>
      </c>
      <c r="C15" t="s">
        <v>8</v>
      </c>
      <c r="D15" s="1">
        <v>4.2000000000000003E-2</v>
      </c>
      <c r="E15" s="1"/>
    </row>
    <row r="16" spans="1:8">
      <c r="A16" t="s">
        <v>42</v>
      </c>
      <c r="B16" t="s">
        <v>49</v>
      </c>
      <c r="C16" t="s">
        <v>7</v>
      </c>
      <c r="D16" s="1">
        <v>4.5599999999999995E-2</v>
      </c>
      <c r="E16" s="1"/>
    </row>
    <row r="17" spans="1:5">
      <c r="A17" t="s">
        <v>43</v>
      </c>
      <c r="B17" t="s">
        <v>50</v>
      </c>
      <c r="C17" t="s">
        <v>7</v>
      </c>
      <c r="D17" s="1">
        <v>5.4000000000000006E-2</v>
      </c>
      <c r="E17" s="1"/>
    </row>
    <row r="18" spans="1:5">
      <c r="A18" t="s">
        <v>34</v>
      </c>
      <c r="B18" t="s">
        <v>36</v>
      </c>
      <c r="C18" t="s">
        <v>8</v>
      </c>
      <c r="D18" s="1">
        <v>3.6400000000000002E-2</v>
      </c>
      <c r="E18" s="1"/>
    </row>
    <row r="19" spans="1:5">
      <c r="A19" t="s">
        <v>14</v>
      </c>
      <c r="B19" t="s">
        <v>26</v>
      </c>
      <c r="C19" t="s">
        <v>8</v>
      </c>
      <c r="D19" s="1">
        <v>3.6400000000000002E-2</v>
      </c>
      <c r="E19" s="1"/>
    </row>
    <row r="20" spans="1:5">
      <c r="A20" t="s">
        <v>44</v>
      </c>
      <c r="B20" t="s">
        <v>51</v>
      </c>
      <c r="C20" t="s">
        <v>5</v>
      </c>
      <c r="D20" s="1">
        <v>9.9000000000000005E-2</v>
      </c>
      <c r="E20" s="1"/>
    </row>
    <row r="21" spans="1:5">
      <c r="A21" t="s">
        <v>27</v>
      </c>
      <c r="B21" t="s">
        <v>28</v>
      </c>
      <c r="C21" t="s">
        <v>7</v>
      </c>
      <c r="D21" s="1">
        <v>3.0099999999999998E-2</v>
      </c>
      <c r="E21" s="1"/>
    </row>
    <row r="22" spans="1:5">
      <c r="C22" t="s">
        <v>15</v>
      </c>
      <c r="D22" s="1">
        <v>3.2999999999999696E-3</v>
      </c>
      <c r="E22" s="1"/>
    </row>
    <row r="24" spans="1:5">
      <c r="A24" t="s">
        <v>4</v>
      </c>
    </row>
    <row r="25" spans="1:5">
      <c r="A25" t="s">
        <v>52</v>
      </c>
    </row>
  </sheetData>
  <sortState ref="G2:H8">
    <sortCondition descending="1" ref="H2:H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7B08274A716D4D88ED6427BE47ABD1" ma:contentTypeVersion="2" ma:contentTypeDescription="Create a new document." ma:contentTypeScope="" ma:versionID="f4bc9a6a2a2e1625f64147a619228e1d">
  <xsd:schema xmlns:xsd="http://www.w3.org/2001/XMLSchema" xmlns:p="http://schemas.microsoft.com/office/2006/metadata/properties" targetNamespace="http://schemas.microsoft.com/office/2006/metadata/properties" ma:root="true" ma:fieldsID="96eb4310959b8b21cc01ac28c7e2dd0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D9D011F-441E-4691-B4A0-59BE17A9F2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62D03E6-DC0F-498D-B918-D9AEBEE66D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26236E-4B58-440D-B2E0-E3458AD9EC98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Barclays Capital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rapoeean</dc:creator>
  <cp:lastModifiedBy>edmestoc</cp:lastModifiedBy>
  <dcterms:created xsi:type="dcterms:W3CDTF">2016-09-05T12:56:38Z</dcterms:created>
  <dcterms:modified xsi:type="dcterms:W3CDTF">2018-09-11T13:53:08Z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0x010100447B08274A716D4D88ED6427BE47ABD1</vt:lpwstr>
  </property>
</Properties>
</file>