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8" i="1" l="1"/>
  <c r="G17" i="1"/>
  <c r="F17" i="1"/>
  <c r="G14" i="1"/>
  <c r="G15" i="1" s="1"/>
  <c r="F15" i="1"/>
  <c r="G9" i="1"/>
  <c r="G8" i="1"/>
  <c r="F9" i="1"/>
  <c r="F7" i="1"/>
  <c r="G12" i="1"/>
  <c r="G11" i="1"/>
  <c r="G6" i="1"/>
  <c r="G5" i="1"/>
  <c r="F6" i="1"/>
  <c r="F11" i="1"/>
</calcChain>
</file>

<file path=xl/sharedStrings.xml><?xml version="1.0" encoding="utf-8"?>
<sst xmlns="http://schemas.openxmlformats.org/spreadsheetml/2006/main" count="16" uniqueCount="13">
  <si>
    <t>ABSA</t>
  </si>
  <si>
    <t>EE</t>
  </si>
  <si>
    <t>Lum Sum</t>
  </si>
  <si>
    <t>Recurring Investment Fee</t>
  </si>
  <si>
    <t>Brokerage</t>
  </si>
  <si>
    <t>Inactivity Fee</t>
  </si>
  <si>
    <t>Debit Order Processing Fee</t>
  </si>
  <si>
    <t>Monthly Total</t>
  </si>
  <si>
    <t>Annual Total</t>
  </si>
  <si>
    <t>Annual EE Saving</t>
  </si>
  <si>
    <t>Moving Cost (2 ETFs at 172.50 each)</t>
  </si>
  <si>
    <t>R2.5/transaction</t>
  </si>
  <si>
    <t>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</si>
</sst>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5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165" fontId="0" fillId="0" borderId="0" xfId="1" applyNumberFormat="1" applyFont="1"/>
    <xf numFmtId="43" fontId="0" fillId="0" borderId="0" xfId="0" applyNumberFormat="1"/>
    <xf numFmtId="165" fontId="0" fillId="0" borderId="0" xfId="0" applyNumberFormat="1"/>
    <xf numFmtId="165" fontId="3" fillId="0" borderId="0" xfId="1" applyNumberFormat="1" applyFont="1"/>
    <xf numFmtId="0" fontId="3" fillId="0" borderId="0" xfId="0" applyFont="1"/>
    <xf numFmtId="10" fontId="3" fillId="0" borderId="0" xfId="2" applyNumberFormat="1" applyFont="1"/>
    <xf numFmtId="0" fontId="0" fillId="2" borderId="0" xfId="0" applyFill="1" applyAlignment="1">
      <alignment horizontal="center" vertical="center"/>
    </xf>
    <xf numFmtId="0" fontId="0" fillId="2" borderId="0" xfId="0" applyFill="1"/>
    <xf numFmtId="10" fontId="3" fillId="2" borderId="0" xfId="2" applyNumberFormat="1" applyFont="1" applyFill="1"/>
    <xf numFmtId="43" fontId="2" fillId="2" borderId="1" xfId="1" applyFont="1" applyFill="1" applyBorder="1"/>
    <xf numFmtId="10" fontId="3" fillId="2" borderId="0" xfId="0" applyNumberFormat="1" applyFont="1" applyFill="1"/>
    <xf numFmtId="0" fontId="3" fillId="2" borderId="0" xfId="0" applyFont="1" applyFill="1"/>
    <xf numFmtId="2" fontId="0" fillId="2" borderId="0" xfId="0" applyNumberFormat="1" applyFill="1"/>
    <xf numFmtId="0" fontId="2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N19"/>
  <sheetViews>
    <sheetView showGridLines="0" tabSelected="1" workbookViewId="0">
      <selection activeCell="J16" sqref="J16"/>
    </sheetView>
  </sheetViews>
  <sheetFormatPr defaultRowHeight="15" x14ac:dyDescent="0.25"/>
  <cols>
    <col min="3" max="3" width="25.85546875" customWidth="1"/>
    <col min="4" max="4" width="13.7109375" customWidth="1"/>
    <col min="5" max="5" width="5.140625" customWidth="1"/>
    <col min="6" max="6" width="9.85546875" bestFit="1" customWidth="1"/>
    <col min="7" max="7" width="8.5703125" bestFit="1" customWidth="1"/>
    <col min="12" max="12" width="10.85546875" bestFit="1" customWidth="1"/>
  </cols>
  <sheetData>
    <row r="4" spans="2:14" x14ac:dyDescent="0.25">
      <c r="D4" s="4"/>
      <c r="F4" s="14" t="s">
        <v>2</v>
      </c>
      <c r="G4" s="14" t="s">
        <v>12</v>
      </c>
    </row>
    <row r="5" spans="2:14" x14ac:dyDescent="0.25">
      <c r="D5" s="5"/>
      <c r="F5" s="1">
        <v>33000</v>
      </c>
      <c r="G5" s="1">
        <f>F5/12</f>
        <v>2750</v>
      </c>
      <c r="L5" s="1"/>
      <c r="N5" s="3"/>
    </row>
    <row r="6" spans="2:14" x14ac:dyDescent="0.25">
      <c r="B6" s="7" t="s">
        <v>0</v>
      </c>
      <c r="C6" s="8" t="s">
        <v>4</v>
      </c>
      <c r="D6" s="9">
        <v>2E-3</v>
      </c>
      <c r="E6" s="8"/>
      <c r="F6" s="8">
        <f>F5*$D$6</f>
        <v>66</v>
      </c>
      <c r="G6" s="8">
        <f>G5*$D$6</f>
        <v>5.5</v>
      </c>
      <c r="N6" s="2"/>
    </row>
    <row r="7" spans="2:14" x14ac:dyDescent="0.25">
      <c r="B7" s="7"/>
      <c r="C7" s="8" t="s">
        <v>5</v>
      </c>
      <c r="D7" s="9"/>
      <c r="E7" s="8"/>
      <c r="F7" s="8">
        <f>ROUND((365-60)/60,0)*40.25</f>
        <v>201.25</v>
      </c>
      <c r="G7" s="8">
        <v>0</v>
      </c>
    </row>
    <row r="8" spans="2:14" x14ac:dyDescent="0.25">
      <c r="B8" s="7"/>
      <c r="C8" s="8" t="s">
        <v>7</v>
      </c>
      <c r="D8" s="9"/>
      <c r="E8" s="8"/>
      <c r="F8" s="8"/>
      <c r="G8" s="8">
        <f>SUM(G6:G7)</f>
        <v>5.5</v>
      </c>
    </row>
    <row r="9" spans="2:14" ht="15.75" thickBot="1" x14ac:dyDescent="0.3">
      <c r="B9" s="7"/>
      <c r="C9" s="8" t="s">
        <v>8</v>
      </c>
      <c r="D9" s="9"/>
      <c r="E9" s="8"/>
      <c r="F9" s="10">
        <f>SUM(F6:F7)</f>
        <v>267.25</v>
      </c>
      <c r="G9" s="10">
        <f>G8*12</f>
        <v>66</v>
      </c>
    </row>
    <row r="10" spans="2:14" ht="15.75" thickTop="1" x14ac:dyDescent="0.25">
      <c r="D10" s="6"/>
    </row>
    <row r="11" spans="2:14" x14ac:dyDescent="0.25">
      <c r="B11" s="7" t="s">
        <v>1</v>
      </c>
      <c r="C11" s="8" t="s">
        <v>4</v>
      </c>
      <c r="D11" s="11">
        <v>2.5000000000000001E-3</v>
      </c>
      <c r="E11" s="8"/>
      <c r="F11" s="8">
        <f>F5*$D$11</f>
        <v>82.5</v>
      </c>
      <c r="G11" s="13">
        <f>G5*$D$11</f>
        <v>6.875</v>
      </c>
    </row>
    <row r="12" spans="2:14" x14ac:dyDescent="0.25">
      <c r="B12" s="7"/>
      <c r="C12" s="8" t="s">
        <v>3</v>
      </c>
      <c r="D12" s="11">
        <v>1E-3</v>
      </c>
      <c r="E12" s="8"/>
      <c r="F12" s="8">
        <v>0</v>
      </c>
      <c r="G12" s="8">
        <f>G5*$D$12</f>
        <v>2.75</v>
      </c>
    </row>
    <row r="13" spans="2:14" x14ac:dyDescent="0.25">
      <c r="B13" s="7"/>
      <c r="C13" s="8" t="s">
        <v>6</v>
      </c>
      <c r="D13" s="12" t="s">
        <v>11</v>
      </c>
      <c r="E13" s="8"/>
      <c r="F13" s="8">
        <v>0</v>
      </c>
      <c r="G13" s="8">
        <v>2.5</v>
      </c>
    </row>
    <row r="14" spans="2:14" x14ac:dyDescent="0.25">
      <c r="B14" s="7"/>
      <c r="C14" s="8" t="s">
        <v>7</v>
      </c>
      <c r="D14" s="9"/>
      <c r="E14" s="8"/>
      <c r="F14" s="8"/>
      <c r="G14" s="13">
        <f>SUM(G11:G13)</f>
        <v>12.125</v>
      </c>
    </row>
    <row r="15" spans="2:14" ht="15.75" thickBot="1" x14ac:dyDescent="0.3">
      <c r="B15" s="7"/>
      <c r="C15" s="8" t="s">
        <v>8</v>
      </c>
      <c r="D15" s="9"/>
      <c r="E15" s="8"/>
      <c r="F15" s="10">
        <f>SUM(F11:F13)</f>
        <v>82.5</v>
      </c>
      <c r="G15" s="10">
        <f>G14*12</f>
        <v>145.5</v>
      </c>
    </row>
    <row r="16" spans="2:14" ht="15.75" thickTop="1" x14ac:dyDescent="0.25">
      <c r="D16" s="5"/>
    </row>
    <row r="17" spans="3:7" x14ac:dyDescent="0.25">
      <c r="C17" t="s">
        <v>9</v>
      </c>
      <c r="D17" s="5"/>
      <c r="F17" s="2">
        <f>F9-F15</f>
        <v>184.75</v>
      </c>
      <c r="G17" s="2">
        <f>G9-G15</f>
        <v>-79.5</v>
      </c>
    </row>
    <row r="18" spans="3:7" x14ac:dyDescent="0.25">
      <c r="C18" t="s">
        <v>10</v>
      </c>
      <c r="D18" s="5"/>
      <c r="F18">
        <f>172.5*2</f>
        <v>345</v>
      </c>
    </row>
    <row r="19" spans="3:7" x14ac:dyDescent="0.25">
      <c r="F19" s="2"/>
    </row>
  </sheetData>
  <mergeCells count="2">
    <mergeCell ref="B6:B9"/>
    <mergeCell ref="B11:B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</dc:creator>
  <cp:lastModifiedBy>Jo</cp:lastModifiedBy>
  <dcterms:created xsi:type="dcterms:W3CDTF">2018-04-11T06:17:58Z</dcterms:created>
  <dcterms:modified xsi:type="dcterms:W3CDTF">2018-04-11T07:06:09Z</dcterms:modified>
</cp:coreProperties>
</file>