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MAPPS Protect ETF" sheetId="1" r:id="rId1"/>
  </sheets>
  <calcPr calcId="125725"/>
</workbook>
</file>

<file path=xl/calcChain.xml><?xml version="1.0" encoding="utf-8"?>
<calcChain xmlns="http://schemas.openxmlformats.org/spreadsheetml/2006/main">
  <c r="B62" i="1"/>
  <c r="D48" l="1"/>
  <c r="B76"/>
  <c r="H5"/>
  <c r="H3" l="1"/>
  <c r="B77"/>
  <c r="B79" s="1"/>
  <c r="H6" s="1"/>
  <c r="H4"/>
  <c r="H7" l="1"/>
</calcChain>
</file>

<file path=xl/sharedStrings.xml><?xml version="1.0" encoding="utf-8"?>
<sst xmlns="http://schemas.openxmlformats.org/spreadsheetml/2006/main" count="169" uniqueCount="128">
  <si>
    <t>MAPPS Protect ETF Basket Constituents</t>
  </si>
  <si>
    <t>Cash</t>
  </si>
  <si>
    <t>Fixed Income Total</t>
  </si>
  <si>
    <t>Nominal Government Bonds</t>
  </si>
  <si>
    <t>R2023</t>
  </si>
  <si>
    <t>R2048</t>
  </si>
  <si>
    <t>R209</t>
  </si>
  <si>
    <t>R186</t>
  </si>
  <si>
    <t>% Weighting within the ETF</t>
  </si>
  <si>
    <t>Bond</t>
  </si>
  <si>
    <t>Inflation-Linked Government Bonds</t>
  </si>
  <si>
    <t>I2046</t>
  </si>
  <si>
    <t>I2025</t>
  </si>
  <si>
    <t>I2050</t>
  </si>
  <si>
    <t>I2038</t>
  </si>
  <si>
    <t>R212</t>
  </si>
  <si>
    <t>R210</t>
  </si>
  <si>
    <t>R202</t>
  </si>
  <si>
    <t>R197</t>
  </si>
  <si>
    <t>Equities Total</t>
  </si>
  <si>
    <t>Basic Materials</t>
  </si>
  <si>
    <t>INL</t>
  </si>
  <si>
    <t>INVESTEC LIMITED</t>
  </si>
  <si>
    <t>MND</t>
  </si>
  <si>
    <t>MONDI LIMITED</t>
  </si>
  <si>
    <t>INP</t>
  </si>
  <si>
    <t>INVESTEC PLC</t>
  </si>
  <si>
    <t>MNP</t>
  </si>
  <si>
    <t>MONDI PLC</t>
  </si>
  <si>
    <t>REINET INVESTMENTS SCA</t>
  </si>
  <si>
    <t>VOD</t>
  </si>
  <si>
    <t>VODACOM GROUP</t>
  </si>
  <si>
    <t>DSY</t>
  </si>
  <si>
    <t>DISCOVERY HLDS LTD</t>
  </si>
  <si>
    <t>NED</t>
  </si>
  <si>
    <t>NEDBANK GROUP LTD</t>
  </si>
  <si>
    <t>RMH</t>
  </si>
  <si>
    <t>RMB HOLDINGS LIMITED</t>
  </si>
  <si>
    <t>TBS</t>
  </si>
  <si>
    <t>TIGER BRANDS LIMITED</t>
  </si>
  <si>
    <t>MR PRICE GROUP LTD</t>
  </si>
  <si>
    <t>GRT</t>
  </si>
  <si>
    <t>SHP</t>
  </si>
  <si>
    <t>SHOPRITE HLDS LTD</t>
  </si>
  <si>
    <t>WHL</t>
  </si>
  <si>
    <t>WOOLWORTHS HLDS LTD</t>
  </si>
  <si>
    <t>CFR</t>
  </si>
  <si>
    <t>COM FINANCE RICHMONT SA</t>
  </si>
  <si>
    <t>APN</t>
  </si>
  <si>
    <t>ASPEN PHARMACARE HLD</t>
  </si>
  <si>
    <t>AGL</t>
  </si>
  <si>
    <t>ANGLO AMERICAN PLC</t>
  </si>
  <si>
    <t>REM</t>
  </si>
  <si>
    <t>REMGRO LIMITED</t>
  </si>
  <si>
    <t>SLM</t>
  </si>
  <si>
    <t>SANLAM LIMITED</t>
  </si>
  <si>
    <t>FSR</t>
  </si>
  <si>
    <t>FIRSTRAND LIMITED</t>
  </si>
  <si>
    <t>BTI</t>
  </si>
  <si>
    <t>BRIT AMERICA TOBACO</t>
  </si>
  <si>
    <t>SBK</t>
  </si>
  <si>
    <t>SOL</t>
  </si>
  <si>
    <t>MTN</t>
  </si>
  <si>
    <t>MTN GROUP LIMITED</t>
  </si>
  <si>
    <t>NPN</t>
  </si>
  <si>
    <t>Industry</t>
  </si>
  <si>
    <t>CompanyName</t>
  </si>
  <si>
    <t>Equities</t>
  </si>
  <si>
    <t>Asset Allocation</t>
  </si>
  <si>
    <t>% weighting</t>
  </si>
  <si>
    <t>Equity</t>
  </si>
  <si>
    <t>I2033</t>
  </si>
  <si>
    <t>R2030</t>
  </si>
  <si>
    <t>RDF</t>
  </si>
  <si>
    <t>REDEFINE PROP LTD</t>
  </si>
  <si>
    <t>MRP</t>
  </si>
  <si>
    <t>BID</t>
  </si>
  <si>
    <t>BID CORPORATION LIMITED</t>
  </si>
  <si>
    <t>BVT</t>
  </si>
  <si>
    <t>LHC</t>
  </si>
  <si>
    <t>SPP</t>
  </si>
  <si>
    <t>BIDVEST GROUP LTD</t>
  </si>
  <si>
    <t>SPAR GROUP</t>
  </si>
  <si>
    <t>I2029</t>
  </si>
  <si>
    <t>R2044</t>
  </si>
  <si>
    <t>SAP</t>
  </si>
  <si>
    <t>SAPPI LIMITED</t>
  </si>
  <si>
    <t>CPI</t>
  </si>
  <si>
    <t>CAPITEC BANK HOLDING</t>
  </si>
  <si>
    <t>LIFE HEALTHCARE GROUP HOL</t>
  </si>
  <si>
    <t>NASPERS LTD-N SHS</t>
  </si>
  <si>
    <t>NRP</t>
  </si>
  <si>
    <t>NEPI ROCKCASTLE PLC</t>
  </si>
  <si>
    <t>TRU</t>
  </si>
  <si>
    <t>TRUWORTHS INT LTD</t>
  </si>
  <si>
    <t>R2032</t>
  </si>
  <si>
    <t>CLS</t>
  </si>
  <si>
    <t>RNI</t>
  </si>
  <si>
    <t>STANDARD BANK GROUP LTD</t>
  </si>
  <si>
    <t>TFG</t>
  </si>
  <si>
    <t>THE FOSCHINI GROUP LTD</t>
  </si>
  <si>
    <t>Health Care</t>
  </si>
  <si>
    <t>Financials</t>
  </si>
  <si>
    <t>Industrials</t>
  </si>
  <si>
    <t>Consumer Goods</t>
  </si>
  <si>
    <t>Consumer Services</t>
  </si>
  <si>
    <t>Telecommunications</t>
  </si>
  <si>
    <t>CLICKS GROUP LTD</t>
  </si>
  <si>
    <t>NTC</t>
  </si>
  <si>
    <t>NETCARE LIMITED</t>
  </si>
  <si>
    <t>OMU</t>
  </si>
  <si>
    <t>OLD MUTUAL LTD</t>
  </si>
  <si>
    <t>Code</t>
  </si>
  <si>
    <t>R2035</t>
  </si>
  <si>
    <t>Total</t>
  </si>
  <si>
    <t>ABG</t>
  </si>
  <si>
    <t>ABSA GROUP LIMITED</t>
  </si>
  <si>
    <t>GROWTHPOINT PROPS LTD</t>
  </si>
  <si>
    <t>SASOL LTD</t>
  </si>
  <si>
    <t>R2037</t>
  </si>
  <si>
    <t>R213</t>
  </si>
  <si>
    <t>AVI</t>
  </si>
  <si>
    <t>AVI LIMITED</t>
  </si>
  <si>
    <t>BHP</t>
  </si>
  <si>
    <t>BHP GROUP PLC</t>
  </si>
  <si>
    <t>PSG</t>
  </si>
  <si>
    <t>PSG GROUP LIMITED</t>
  </si>
  <si>
    <t>Weightings as of 31 March 2019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</si>
</sst>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7"/>
      <name val="Calibri"/>
      <family val="2"/>
    </font>
    <font>
      <b/>
      <sz val="10"/>
      <color indexed="24"/>
      <name val="Calibri"/>
      <family val="2"/>
    </font>
    <font>
      <b/>
      <sz val="10"/>
      <color indexed="9"/>
      <name val="Calibri"/>
      <family val="2"/>
    </font>
    <font>
      <sz val="10"/>
      <color theme="1"/>
      <name val="Arial"/>
      <family val="2"/>
    </font>
    <font>
      <i/>
      <sz val="10"/>
      <color indexed="26"/>
      <name val="Calibri"/>
      <family val="2"/>
    </font>
    <font>
      <sz val="10"/>
      <color indexed="2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24"/>
      <name val="Calibri"/>
      <family val="2"/>
    </font>
    <font>
      <sz val="10"/>
      <name val="Arial"/>
      <family val="2"/>
    </font>
    <font>
      <b/>
      <sz val="10"/>
      <color indexed="26"/>
      <name val="Calibri"/>
      <family val="2"/>
    </font>
    <font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2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8" borderId="0" applyNumberFormat="0" applyBorder="0" applyAlignment="0" applyProtection="0"/>
    <xf numFmtId="0" fontId="18" fillId="33" borderId="0" applyNumberFormat="0" applyBorder="0" applyAlignment="0" applyProtection="0"/>
    <xf numFmtId="0" fontId="1" fillId="22" borderId="0" applyNumberFormat="0" applyBorder="0" applyAlignment="0" applyProtection="0"/>
    <xf numFmtId="0" fontId="18" fillId="33" borderId="0" applyNumberFormat="0" applyBorder="0" applyAlignment="0" applyProtection="0"/>
    <xf numFmtId="0" fontId="1" fillId="26" borderId="0" applyNumberFormat="0" applyBorder="0" applyAlignment="0" applyProtection="0"/>
    <xf numFmtId="0" fontId="18" fillId="34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" fillId="11" borderId="0" applyNumberFormat="0" applyBorder="0" applyAlignment="0" applyProtection="0"/>
    <xf numFmtId="0" fontId="18" fillId="34" borderId="0" applyNumberFormat="0" applyBorder="0" applyAlignment="0" applyProtection="0"/>
    <xf numFmtId="0" fontId="1" fillId="15" borderId="0" applyNumberFormat="0" applyBorder="0" applyAlignment="0" applyProtection="0"/>
    <xf numFmtId="0" fontId="18" fillId="34" borderId="0" applyNumberFormat="0" applyBorder="0" applyAlignment="0" applyProtection="0"/>
    <xf numFmtId="0" fontId="1" fillId="19" borderId="0" applyNumberFormat="0" applyBorder="0" applyAlignment="0" applyProtection="0"/>
    <xf numFmtId="0" fontId="18" fillId="33" borderId="0" applyNumberFormat="0" applyBorder="0" applyAlignment="0" applyProtection="0"/>
    <xf numFmtId="0" fontId="1" fillId="23" borderId="0" applyNumberFormat="0" applyBorder="0" applyAlignment="0" applyProtection="0"/>
    <xf numFmtId="0" fontId="18" fillId="33" borderId="0" applyNumberFormat="0" applyBorder="0" applyAlignment="0" applyProtection="0"/>
    <xf numFmtId="0" fontId="1" fillId="27" borderId="0" applyNumberFormat="0" applyBorder="0" applyAlignment="0" applyProtection="0"/>
    <xf numFmtId="0" fontId="18" fillId="35" borderId="0" applyNumberFormat="0" applyBorder="0" applyAlignment="0" applyProtection="0"/>
    <xf numFmtId="0" fontId="1" fillId="31" borderId="0" applyNumberFormat="0" applyBorder="0" applyAlignment="0" applyProtection="0"/>
    <xf numFmtId="0" fontId="19" fillId="33" borderId="0" applyNumberFormat="0" applyBorder="0" applyAlignment="0" applyProtection="0"/>
    <xf numFmtId="0" fontId="16" fillId="12" borderId="0" applyNumberFormat="0" applyBorder="0" applyAlignment="0" applyProtection="0"/>
    <xf numFmtId="0" fontId="19" fillId="36" borderId="0" applyNumberFormat="0" applyBorder="0" applyAlignment="0" applyProtection="0"/>
    <xf numFmtId="0" fontId="16" fillId="16" borderId="0" applyNumberFormat="0" applyBorder="0" applyAlignment="0" applyProtection="0"/>
    <xf numFmtId="0" fontId="19" fillId="36" borderId="0" applyNumberFormat="0" applyBorder="0" applyAlignment="0" applyProtection="0"/>
    <xf numFmtId="0" fontId="16" fillId="20" borderId="0" applyNumberFormat="0" applyBorder="0" applyAlignment="0" applyProtection="0"/>
    <xf numFmtId="0" fontId="19" fillId="33" borderId="0" applyNumberFormat="0" applyBorder="0" applyAlignment="0" applyProtection="0"/>
    <xf numFmtId="0" fontId="16" fillId="24" borderId="0" applyNumberFormat="0" applyBorder="0" applyAlignment="0" applyProtection="0"/>
    <xf numFmtId="0" fontId="19" fillId="33" borderId="0" applyNumberFormat="0" applyBorder="0" applyAlignment="0" applyProtection="0"/>
    <xf numFmtId="0" fontId="16" fillId="28" borderId="0" applyNumberFormat="0" applyBorder="0" applyAlignment="0" applyProtection="0"/>
    <xf numFmtId="0" fontId="19" fillId="35" borderId="0" applyNumberFormat="0" applyBorder="0" applyAlignment="0" applyProtection="0"/>
    <xf numFmtId="0" fontId="16" fillId="32" borderId="0" applyNumberFormat="0" applyBorder="0" applyAlignment="0" applyProtection="0"/>
    <xf numFmtId="0" fontId="19" fillId="37" borderId="0" applyNumberFormat="0" applyBorder="0" applyAlignment="0" applyProtection="0"/>
    <xf numFmtId="0" fontId="16" fillId="9" borderId="0" applyNumberFormat="0" applyBorder="0" applyAlignment="0" applyProtection="0"/>
    <xf numFmtId="0" fontId="19" fillId="38" borderId="0" applyNumberFormat="0" applyBorder="0" applyAlignment="0" applyProtection="0"/>
    <xf numFmtId="0" fontId="16" fillId="13" borderId="0" applyNumberFormat="0" applyBorder="0" applyAlignment="0" applyProtection="0"/>
    <xf numFmtId="0" fontId="19" fillId="39" borderId="0" applyNumberFormat="0" applyBorder="0" applyAlignment="0" applyProtection="0"/>
    <xf numFmtId="0" fontId="16" fillId="17" borderId="0" applyNumberFormat="0" applyBorder="0" applyAlignment="0" applyProtection="0"/>
    <xf numFmtId="0" fontId="19" fillId="37" borderId="0" applyNumberFormat="0" applyBorder="0" applyAlignment="0" applyProtection="0"/>
    <xf numFmtId="0" fontId="16" fillId="21" borderId="0" applyNumberFormat="0" applyBorder="0" applyAlignment="0" applyProtection="0"/>
    <xf numFmtId="0" fontId="19" fillId="37" borderId="0" applyNumberFormat="0" applyBorder="0" applyAlignment="0" applyProtection="0"/>
    <xf numFmtId="0" fontId="16" fillId="25" borderId="0" applyNumberFormat="0" applyBorder="0" applyAlignment="0" applyProtection="0"/>
    <xf numFmtId="0" fontId="19" fillId="40" borderId="0" applyNumberFormat="0" applyBorder="0" applyAlignment="0" applyProtection="0"/>
    <xf numFmtId="0" fontId="16" fillId="29" borderId="0" applyNumberFormat="0" applyBorder="0" applyAlignment="0" applyProtection="0"/>
    <xf numFmtId="0" fontId="20" fillId="41" borderId="0" applyNumberFormat="0" applyBorder="0" applyAlignment="0" applyProtection="0"/>
    <xf numFmtId="0" fontId="6" fillId="3" borderId="0" applyNumberFormat="0" applyBorder="0" applyAlignment="0" applyProtection="0"/>
    <xf numFmtId="0" fontId="21" fillId="33" borderId="11" applyNumberFormat="0" applyAlignment="0" applyProtection="0"/>
    <xf numFmtId="0" fontId="10" fillId="6" borderId="4" applyNumberFormat="0" applyAlignment="0" applyProtection="0"/>
    <xf numFmtId="0" fontId="22" fillId="33" borderId="12" applyNumberFormat="0" applyAlignment="0" applyProtection="0"/>
    <xf numFmtId="0" fontId="12" fillId="7" borderId="7" applyNumberFormat="0" applyAlignment="0" applyProtection="0"/>
    <xf numFmtId="16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13" applyNumberFormat="0" applyFill="0" applyAlignment="0" applyProtection="0"/>
    <xf numFmtId="0" fontId="2" fillId="0" borderId="1" applyNumberFormat="0" applyFill="0" applyAlignment="0" applyProtection="0"/>
    <xf numFmtId="0" fontId="27" fillId="0" borderId="14" applyNumberFormat="0" applyFill="0" applyAlignment="0" applyProtection="0"/>
    <xf numFmtId="0" fontId="3" fillId="0" borderId="2" applyNumberFormat="0" applyFill="0" applyAlignment="0" applyProtection="0"/>
    <xf numFmtId="0" fontId="28" fillId="0" borderId="15" applyNumberFormat="0" applyFill="0" applyAlignment="0" applyProtection="0"/>
    <xf numFmtId="0" fontId="4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40" borderId="11" applyNumberFormat="0" applyAlignment="0" applyProtection="0"/>
    <xf numFmtId="0" fontId="8" fillId="5" borderId="4" applyNumberFormat="0" applyAlignment="0" applyProtection="0"/>
    <xf numFmtId="0" fontId="30" fillId="0" borderId="16" applyNumberFormat="0" applyFill="0" applyAlignment="0" applyProtection="0"/>
    <xf numFmtId="0" fontId="11" fillId="0" borderId="6" applyNumberFormat="0" applyFill="0" applyAlignment="0" applyProtection="0"/>
    <xf numFmtId="0" fontId="30" fillId="42" borderId="0" applyNumberFormat="0" applyBorder="0" applyAlignment="0" applyProtection="0"/>
    <xf numFmtId="0" fontId="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1" fillId="0" borderId="0"/>
    <xf numFmtId="0" fontId="23" fillId="0" borderId="0"/>
    <xf numFmtId="0" fontId="31" fillId="42" borderId="17" applyNumberFormat="0" applyFont="0" applyAlignment="0" applyProtection="0"/>
    <xf numFmtId="0" fontId="1" fillId="8" borderId="8" applyNumberFormat="0" applyFont="0" applyAlignment="0" applyProtection="0"/>
    <xf numFmtId="0" fontId="32" fillId="33" borderId="11" applyNumberFormat="0" applyAlignment="0" applyProtection="0"/>
    <xf numFmtId="0" fontId="9" fillId="6" borderId="5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/>
    <xf numFmtId="10" fontId="15" fillId="0" borderId="10" xfId="0" applyNumberFormat="1" applyFont="1" applyBorder="1"/>
    <xf numFmtId="0" fontId="15" fillId="0" borderId="0" xfId="0" applyFont="1"/>
    <xf numFmtId="10" fontId="15" fillId="0" borderId="0" xfId="1" applyNumberFormat="1" applyFont="1"/>
    <xf numFmtId="0" fontId="17" fillId="0" borderId="0" xfId="0" applyFont="1"/>
    <xf numFmtId="10" fontId="0" fillId="0" borderId="0" xfId="1" applyNumberFormat="1" applyFont="1"/>
    <xf numFmtId="1" fontId="0" fillId="0" borderId="0" xfId="0" applyNumberFormat="1"/>
    <xf numFmtId="10" fontId="0" fillId="0" borderId="0" xfId="0" applyNumberFormat="1"/>
    <xf numFmtId="0" fontId="15" fillId="0" borderId="0" xfId="0" applyFont="1" applyFill="1"/>
    <xf numFmtId="0" fontId="0" fillId="0" borderId="0" xfId="0" applyFill="1"/>
    <xf numFmtId="10" fontId="0" fillId="0" borderId="0" xfId="1" applyNumberFormat="1" applyFont="1" applyFill="1"/>
    <xf numFmtId="0" fontId="17" fillId="0" borderId="0" xfId="0" applyFont="1" applyFill="1"/>
    <xf numFmtId="10" fontId="15" fillId="0" borderId="0" xfId="1" applyNumberFormat="1" applyFont="1" applyFill="1"/>
    <xf numFmtId="0" fontId="33" fillId="0" borderId="0" xfId="0" applyFont="1" applyFill="1"/>
    <xf numFmtId="9" fontId="0" fillId="0" borderId="0" xfId="1" applyFont="1"/>
  </cellXfs>
  <cellStyles count="9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omma 2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2" xfId="75"/>
    <cellStyle name="Normal 2 2" xfId="76"/>
    <cellStyle name="Normal 3" xfId="77"/>
    <cellStyle name="Normal 4" xfId="78"/>
    <cellStyle name="Normal 5" xfId="79"/>
    <cellStyle name="Note 2" xfId="80"/>
    <cellStyle name="Note 3" xfId="81"/>
    <cellStyle name="Output 2" xfId="82"/>
    <cellStyle name="Output 3" xfId="83"/>
    <cellStyle name="Percent" xfId="1" builtinId="5"/>
    <cellStyle name="Percent 2" xfId="84"/>
    <cellStyle name="Percent 2 2" xfId="85"/>
    <cellStyle name="Percent 3" xfId="86"/>
    <cellStyle name="Percent 4" xfId="87"/>
    <cellStyle name="Total 2" xfId="88"/>
    <cellStyle name="Warning Text 2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topLeftCell="A43" zoomScaleNormal="100" workbookViewId="0">
      <selection activeCell="E67" sqref="E67"/>
    </sheetView>
  </sheetViews>
  <sheetFormatPr defaultRowHeight="15"/>
  <cols>
    <col min="1" max="1" width="36.42578125" bestFit="1" customWidth="1"/>
    <col min="2" max="2" width="23.85546875" customWidth="1"/>
    <col min="3" max="3" width="19.7109375" bestFit="1" customWidth="1"/>
    <col min="4" max="4" width="11.85546875" customWidth="1"/>
    <col min="6" max="6" width="27.5703125" bestFit="1" customWidth="1"/>
    <col min="7" max="7" width="33.28515625" bestFit="1" customWidth="1"/>
    <col min="8" max="8" width="19.28515625" customWidth="1"/>
  </cols>
  <sheetData>
    <row r="1" spans="1:8">
      <c r="A1" s="2" t="s">
        <v>67</v>
      </c>
    </row>
    <row r="2" spans="1:8">
      <c r="A2" s="2" t="s">
        <v>66</v>
      </c>
      <c r="B2" s="2" t="s">
        <v>112</v>
      </c>
      <c r="C2" s="8" t="s">
        <v>65</v>
      </c>
      <c r="D2" s="2" t="s">
        <v>8</v>
      </c>
      <c r="G2" s="8" t="s">
        <v>68</v>
      </c>
      <c r="H2" s="8" t="s">
        <v>69</v>
      </c>
    </row>
    <row r="3" spans="1:8">
      <c r="A3" t="s">
        <v>116</v>
      </c>
      <c r="B3" t="s">
        <v>115</v>
      </c>
      <c r="C3" t="s">
        <v>102</v>
      </c>
      <c r="D3" s="5">
        <v>0.01</v>
      </c>
      <c r="E3" s="5"/>
      <c r="F3" s="5"/>
      <c r="G3" t="s">
        <v>70</v>
      </c>
      <c r="H3" s="5">
        <f>D48</f>
        <v>0.38040000000000007</v>
      </c>
    </row>
    <row r="4" spans="1:8">
      <c r="A4" t="s">
        <v>51</v>
      </c>
      <c r="B4" t="s">
        <v>50</v>
      </c>
      <c r="C4" t="s">
        <v>20</v>
      </c>
      <c r="D4" s="5">
        <v>1.4800000000000001E-2</v>
      </c>
      <c r="E4" s="5"/>
      <c r="F4" s="5"/>
      <c r="G4" t="s">
        <v>3</v>
      </c>
      <c r="H4" s="5">
        <f>B76</f>
        <v>0.15330000000000002</v>
      </c>
    </row>
    <row r="5" spans="1:8">
      <c r="A5" t="s">
        <v>49</v>
      </c>
      <c r="B5" t="s">
        <v>48</v>
      </c>
      <c r="C5" t="s">
        <v>101</v>
      </c>
      <c r="D5" s="5">
        <v>4.4000000000000003E-3</v>
      </c>
      <c r="E5" s="5"/>
      <c r="F5" s="5"/>
      <c r="G5" t="s">
        <v>10</v>
      </c>
      <c r="H5" s="5">
        <f>B62</f>
        <v>0.35320000000000001</v>
      </c>
    </row>
    <row r="6" spans="1:8">
      <c r="A6" t="s">
        <v>122</v>
      </c>
      <c r="B6" t="s">
        <v>121</v>
      </c>
      <c r="C6" t="s">
        <v>104</v>
      </c>
      <c r="D6" s="5">
        <v>2.8999999999999998E-3</v>
      </c>
      <c r="E6" s="5"/>
      <c r="F6" s="5"/>
      <c r="G6" t="s">
        <v>1</v>
      </c>
      <c r="H6" s="5">
        <f>B79</f>
        <v>0.11309999999999987</v>
      </c>
    </row>
    <row r="7" spans="1:8">
      <c r="A7" t="s">
        <v>124</v>
      </c>
      <c r="B7" t="s">
        <v>123</v>
      </c>
      <c r="C7" t="s">
        <v>20</v>
      </c>
      <c r="D7" s="5">
        <v>8.8000000000000005E-3</v>
      </c>
      <c r="E7" s="5"/>
      <c r="F7" s="5"/>
      <c r="G7" t="s">
        <v>114</v>
      </c>
      <c r="H7" s="5">
        <f>SUM(H3:H6)</f>
        <v>0.99999999999999989</v>
      </c>
    </row>
    <row r="8" spans="1:8">
      <c r="A8" t="s">
        <v>77</v>
      </c>
      <c r="B8" t="s">
        <v>76</v>
      </c>
      <c r="C8" t="s">
        <v>105</v>
      </c>
      <c r="D8" s="5">
        <v>7.6E-3</v>
      </c>
      <c r="E8" s="5"/>
      <c r="F8" s="5"/>
      <c r="H8" s="5"/>
    </row>
    <row r="9" spans="1:8">
      <c r="A9" t="s">
        <v>59</v>
      </c>
      <c r="B9" t="s">
        <v>58</v>
      </c>
      <c r="C9" t="s">
        <v>104</v>
      </c>
      <c r="D9" s="5">
        <v>1.04E-2</v>
      </c>
      <c r="E9" s="5"/>
      <c r="F9" s="5"/>
      <c r="H9" s="5"/>
    </row>
    <row r="10" spans="1:8">
      <c r="A10" t="s">
        <v>81</v>
      </c>
      <c r="B10" t="s">
        <v>78</v>
      </c>
      <c r="C10" t="s">
        <v>103</v>
      </c>
      <c r="D10" s="5">
        <v>6.0999999999999995E-3</v>
      </c>
      <c r="E10" s="5"/>
      <c r="F10" s="5"/>
      <c r="H10" s="5"/>
    </row>
    <row r="11" spans="1:8">
      <c r="A11" t="s">
        <v>47</v>
      </c>
      <c r="B11" t="s">
        <v>46</v>
      </c>
      <c r="C11" t="s">
        <v>104</v>
      </c>
      <c r="D11" s="5">
        <v>6.8999999999999999E-3</v>
      </c>
      <c r="E11" s="5"/>
      <c r="F11" s="5"/>
    </row>
    <row r="12" spans="1:8">
      <c r="A12" t="s">
        <v>107</v>
      </c>
      <c r="B12" t="s">
        <v>96</v>
      </c>
      <c r="C12" t="s">
        <v>105</v>
      </c>
      <c r="D12" s="5">
        <v>4.0999999999999995E-3</v>
      </c>
      <c r="E12" s="5"/>
      <c r="F12" s="5"/>
      <c r="G12" s="4"/>
    </row>
    <row r="13" spans="1:8">
      <c r="A13" t="s">
        <v>88</v>
      </c>
      <c r="B13" t="s">
        <v>87</v>
      </c>
      <c r="C13" t="s">
        <v>102</v>
      </c>
      <c r="D13" s="5">
        <v>5.1999999999999998E-3</v>
      </c>
      <c r="E13" s="5"/>
      <c r="F13" s="5"/>
      <c r="G13" s="2"/>
      <c r="H13" s="2"/>
    </row>
    <row r="14" spans="1:8">
      <c r="A14" t="s">
        <v>33</v>
      </c>
      <c r="B14" t="s">
        <v>32</v>
      </c>
      <c r="C14" t="s">
        <v>102</v>
      </c>
      <c r="D14" s="5">
        <v>4.6999999999999993E-3</v>
      </c>
      <c r="E14" s="5"/>
      <c r="F14" s="5"/>
      <c r="H14" s="5"/>
    </row>
    <row r="15" spans="1:8">
      <c r="A15" t="s">
        <v>57</v>
      </c>
      <c r="B15" t="s">
        <v>56</v>
      </c>
      <c r="C15" t="s">
        <v>102</v>
      </c>
      <c r="D15" s="5">
        <v>1.8200000000000001E-2</v>
      </c>
      <c r="E15" s="5"/>
      <c r="F15" s="5"/>
      <c r="H15" s="7"/>
    </row>
    <row r="16" spans="1:8">
      <c r="A16" t="s">
        <v>117</v>
      </c>
      <c r="B16" t="s">
        <v>41</v>
      </c>
      <c r="C16" t="s">
        <v>102</v>
      </c>
      <c r="D16" s="5">
        <v>5.8999999999999999E-3</v>
      </c>
      <c r="E16" s="5"/>
      <c r="F16" s="5"/>
      <c r="H16" s="7"/>
    </row>
    <row r="17" spans="1:9">
      <c r="A17" t="s">
        <v>22</v>
      </c>
      <c r="B17" t="s">
        <v>21</v>
      </c>
      <c r="C17" t="s">
        <v>102</v>
      </c>
      <c r="D17" s="5">
        <v>2.0999999999999999E-3</v>
      </c>
      <c r="E17" s="5"/>
      <c r="F17" s="5"/>
    </row>
    <row r="18" spans="1:9">
      <c r="A18" t="s">
        <v>26</v>
      </c>
      <c r="B18" t="s">
        <v>25</v>
      </c>
      <c r="C18" t="s">
        <v>102</v>
      </c>
      <c r="D18" s="5">
        <v>2.5000000000000001E-3</v>
      </c>
      <c r="E18" s="5"/>
      <c r="F18" s="5"/>
    </row>
    <row r="19" spans="1:9">
      <c r="A19" t="s">
        <v>89</v>
      </c>
      <c r="B19" t="s">
        <v>79</v>
      </c>
      <c r="C19" t="s">
        <v>101</v>
      </c>
      <c r="D19" s="5">
        <v>3.2000000000000002E-3</v>
      </c>
      <c r="E19" s="5"/>
      <c r="F19" s="5"/>
      <c r="G19" s="4"/>
      <c r="I19" s="5"/>
    </row>
    <row r="20" spans="1:9">
      <c r="A20" t="s">
        <v>24</v>
      </c>
      <c r="B20" t="s">
        <v>23</v>
      </c>
      <c r="C20" t="s">
        <v>20</v>
      </c>
      <c r="D20" s="5">
        <v>3.2000000000000002E-3</v>
      </c>
      <c r="E20" s="5"/>
      <c r="F20" s="5"/>
      <c r="G20" s="2"/>
      <c r="H20" s="2"/>
      <c r="I20" s="5"/>
    </row>
    <row r="21" spans="1:9">
      <c r="A21" t="s">
        <v>28</v>
      </c>
      <c r="B21" t="s">
        <v>27</v>
      </c>
      <c r="C21" t="s">
        <v>20</v>
      </c>
      <c r="D21" s="5">
        <v>2.5000000000000001E-3</v>
      </c>
      <c r="E21" s="5"/>
      <c r="F21" s="5"/>
      <c r="H21" s="7"/>
      <c r="I21" s="5"/>
    </row>
    <row r="22" spans="1:9">
      <c r="A22" t="s">
        <v>40</v>
      </c>
      <c r="B22" t="s">
        <v>75</v>
      </c>
      <c r="C22" t="s">
        <v>105</v>
      </c>
      <c r="D22" s="5">
        <v>5.3E-3</v>
      </c>
      <c r="E22" s="5"/>
      <c r="F22" s="5"/>
      <c r="G22" s="6"/>
      <c r="H22" s="7"/>
      <c r="I22" s="5"/>
    </row>
    <row r="23" spans="1:9">
      <c r="A23" t="s">
        <v>63</v>
      </c>
      <c r="B23" t="s">
        <v>62</v>
      </c>
      <c r="C23" t="s">
        <v>106</v>
      </c>
      <c r="D23" s="5">
        <v>1.3999999999999999E-2</v>
      </c>
      <c r="E23" s="5"/>
      <c r="F23" s="5"/>
      <c r="G23" s="6"/>
      <c r="H23" s="7"/>
      <c r="I23" s="5"/>
    </row>
    <row r="24" spans="1:9">
      <c r="A24" t="s">
        <v>35</v>
      </c>
      <c r="B24" t="s">
        <v>34</v>
      </c>
      <c r="C24" t="s">
        <v>102</v>
      </c>
      <c r="D24" s="5">
        <v>7.6E-3</v>
      </c>
      <c r="E24" s="5"/>
      <c r="F24" s="5"/>
      <c r="H24" s="7"/>
      <c r="I24" s="5"/>
    </row>
    <row r="25" spans="1:9">
      <c r="A25" t="s">
        <v>90</v>
      </c>
      <c r="B25" t="s">
        <v>64</v>
      </c>
      <c r="C25" t="s">
        <v>105</v>
      </c>
      <c r="D25" s="5">
        <v>0.10679999999999999</v>
      </c>
      <c r="E25" s="5"/>
      <c r="F25" s="5"/>
      <c r="I25" s="5"/>
    </row>
    <row r="26" spans="1:9">
      <c r="A26" t="s">
        <v>92</v>
      </c>
      <c r="B26" t="s">
        <v>91</v>
      </c>
      <c r="C26" t="s">
        <v>102</v>
      </c>
      <c r="D26" s="5">
        <v>3.4000000000000002E-3</v>
      </c>
      <c r="E26" s="5"/>
      <c r="F26" s="5"/>
      <c r="I26" s="5"/>
    </row>
    <row r="27" spans="1:9">
      <c r="A27" t="s">
        <v>109</v>
      </c>
      <c r="B27" t="s">
        <v>108</v>
      </c>
      <c r="C27" t="s">
        <v>101</v>
      </c>
      <c r="D27" s="5">
        <v>3.4000000000000002E-3</v>
      </c>
      <c r="E27" s="5"/>
      <c r="F27" s="5"/>
      <c r="I27" s="5"/>
    </row>
    <row r="28" spans="1:9">
      <c r="A28" t="s">
        <v>111</v>
      </c>
      <c r="B28" t="s">
        <v>110</v>
      </c>
      <c r="C28" t="s">
        <v>102</v>
      </c>
      <c r="D28" s="5">
        <v>7.9000000000000008E-3</v>
      </c>
      <c r="E28" s="5"/>
      <c r="F28" s="5"/>
      <c r="I28" s="5"/>
    </row>
    <row r="29" spans="1:9">
      <c r="A29" t="s">
        <v>126</v>
      </c>
      <c r="B29" t="s">
        <v>125</v>
      </c>
      <c r="C29" t="s">
        <v>102</v>
      </c>
      <c r="D29" s="5">
        <v>3.4999999999999996E-3</v>
      </c>
      <c r="E29" s="5"/>
      <c r="F29" s="5"/>
      <c r="I29" s="5"/>
    </row>
    <row r="30" spans="1:9">
      <c r="A30" t="s">
        <v>74</v>
      </c>
      <c r="B30" t="s">
        <v>73</v>
      </c>
      <c r="C30" t="s">
        <v>102</v>
      </c>
      <c r="D30" s="5">
        <v>4.4000000000000003E-3</v>
      </c>
      <c r="E30" s="5"/>
      <c r="F30" s="5"/>
      <c r="I30" s="5"/>
    </row>
    <row r="31" spans="1:9">
      <c r="A31" t="s">
        <v>53</v>
      </c>
      <c r="B31" t="s">
        <v>52</v>
      </c>
      <c r="C31" t="s">
        <v>103</v>
      </c>
      <c r="D31" s="5">
        <v>8.8000000000000005E-3</v>
      </c>
      <c r="E31" s="5"/>
      <c r="F31" s="5"/>
      <c r="I31" s="5"/>
    </row>
    <row r="32" spans="1:9">
      <c r="A32" t="s">
        <v>37</v>
      </c>
      <c r="B32" t="s">
        <v>36</v>
      </c>
      <c r="C32" t="s">
        <v>102</v>
      </c>
      <c r="D32" s="5">
        <v>2.7000000000000001E-3</v>
      </c>
      <c r="E32" s="5"/>
      <c r="F32" s="5"/>
      <c r="I32" s="5"/>
    </row>
    <row r="33" spans="1:9">
      <c r="A33" t="s">
        <v>29</v>
      </c>
      <c r="B33" t="s">
        <v>97</v>
      </c>
      <c r="C33" t="s">
        <v>102</v>
      </c>
      <c r="D33" s="5">
        <v>2.8000000000000004E-3</v>
      </c>
      <c r="E33" s="5"/>
      <c r="F33" s="5"/>
      <c r="I33" s="5"/>
    </row>
    <row r="34" spans="1:9">
      <c r="A34" t="s">
        <v>86</v>
      </c>
      <c r="B34" t="s">
        <v>85</v>
      </c>
      <c r="C34" t="s">
        <v>20</v>
      </c>
      <c r="D34" s="5">
        <v>4.0000000000000001E-3</v>
      </c>
      <c r="E34" s="5"/>
      <c r="F34" s="5"/>
      <c r="I34" s="5"/>
    </row>
    <row r="35" spans="1:9">
      <c r="A35" t="s">
        <v>98</v>
      </c>
      <c r="B35" t="s">
        <v>60</v>
      </c>
      <c r="C35" t="s">
        <v>102</v>
      </c>
      <c r="D35" s="5">
        <v>1.9900000000000001E-2</v>
      </c>
      <c r="E35" s="5"/>
      <c r="F35" s="5"/>
      <c r="I35" s="5"/>
    </row>
    <row r="36" spans="1:9">
      <c r="A36" t="s">
        <v>43</v>
      </c>
      <c r="B36" t="s">
        <v>42</v>
      </c>
      <c r="C36" t="s">
        <v>105</v>
      </c>
      <c r="D36" s="5">
        <v>6.1999999999999998E-3</v>
      </c>
      <c r="E36" s="5"/>
      <c r="F36" s="5"/>
      <c r="I36" s="5"/>
    </row>
    <row r="37" spans="1:9">
      <c r="A37" t="s">
        <v>55</v>
      </c>
      <c r="B37" t="s">
        <v>54</v>
      </c>
      <c r="C37" t="s">
        <v>102</v>
      </c>
      <c r="D37" s="5">
        <v>1.21E-2</v>
      </c>
      <c r="E37" s="5"/>
      <c r="F37" s="5"/>
      <c r="I37" s="5"/>
    </row>
    <row r="38" spans="1:9">
      <c r="A38" t="s">
        <v>118</v>
      </c>
      <c r="B38" t="s">
        <v>61</v>
      </c>
      <c r="C38" t="s">
        <v>20</v>
      </c>
      <c r="D38" s="5">
        <v>1.83E-2</v>
      </c>
      <c r="E38" s="5"/>
      <c r="F38" s="5"/>
    </row>
    <row r="39" spans="1:9">
      <c r="A39" t="s">
        <v>82</v>
      </c>
      <c r="B39" t="s">
        <v>80</v>
      </c>
      <c r="C39" t="s">
        <v>105</v>
      </c>
      <c r="D39" s="5">
        <v>3.4999999999999996E-3</v>
      </c>
      <c r="E39" s="5"/>
      <c r="F39" s="5"/>
    </row>
    <row r="40" spans="1:9">
      <c r="A40" t="s">
        <v>39</v>
      </c>
      <c r="B40" t="s">
        <v>38</v>
      </c>
      <c r="C40" t="s">
        <v>104</v>
      </c>
      <c r="D40" s="5">
        <v>3.8E-3</v>
      </c>
      <c r="E40" s="5"/>
      <c r="F40" s="5"/>
    </row>
    <row r="41" spans="1:9">
      <c r="A41" t="s">
        <v>100</v>
      </c>
      <c r="B41" t="s">
        <v>99</v>
      </c>
      <c r="C41" t="s">
        <v>105</v>
      </c>
      <c r="D41" s="5">
        <v>3.3E-3</v>
      </c>
      <c r="E41" s="5"/>
      <c r="F41" s="5"/>
    </row>
    <row r="42" spans="1:9">
      <c r="A42" t="s">
        <v>94</v>
      </c>
      <c r="B42" t="s">
        <v>93</v>
      </c>
      <c r="C42" t="s">
        <v>105</v>
      </c>
      <c r="D42" s="5">
        <v>3.3E-3</v>
      </c>
      <c r="E42" s="5"/>
      <c r="F42" s="5"/>
    </row>
    <row r="43" spans="1:9">
      <c r="A43" t="s">
        <v>31</v>
      </c>
      <c r="B43" t="s">
        <v>30</v>
      </c>
      <c r="C43" t="s">
        <v>106</v>
      </c>
      <c r="D43" s="5">
        <v>7.3000000000000001E-3</v>
      </c>
      <c r="E43" s="5"/>
      <c r="F43" s="5"/>
    </row>
    <row r="44" spans="1:9">
      <c r="A44" t="s">
        <v>45</v>
      </c>
      <c r="B44" t="s">
        <v>44</v>
      </c>
      <c r="C44" t="s">
        <v>105</v>
      </c>
      <c r="D44" s="5">
        <v>4.5999999999999999E-3</v>
      </c>
      <c r="E44" s="5"/>
      <c r="F44" s="5"/>
    </row>
    <row r="45" spans="1:9">
      <c r="D45" s="5"/>
      <c r="E45" s="14"/>
      <c r="F45" s="5"/>
    </row>
    <row r="46" spans="1:9">
      <c r="D46" s="5"/>
    </row>
    <row r="47" spans="1:9">
      <c r="D47" s="5"/>
    </row>
    <row r="48" spans="1:9" ht="15.75" thickBot="1">
      <c r="A48" s="2" t="s">
        <v>19</v>
      </c>
      <c r="D48" s="1">
        <f>SUM(D3:D47)</f>
        <v>0.38040000000000007</v>
      </c>
    </row>
    <row r="49" spans="1:5" ht="15.75" thickTop="1"/>
    <row r="51" spans="1:5">
      <c r="A51" s="2" t="s">
        <v>9</v>
      </c>
      <c r="B51" s="2" t="s">
        <v>8</v>
      </c>
    </row>
    <row r="52" spans="1:5">
      <c r="A52" s="9" t="s">
        <v>18</v>
      </c>
      <c r="B52" s="5">
        <v>6.7100000000000007E-2</v>
      </c>
      <c r="E52" s="5"/>
    </row>
    <row r="53" spans="1:5">
      <c r="A53" s="9" t="s">
        <v>17</v>
      </c>
      <c r="B53" s="5">
        <v>5.8099999999999999E-2</v>
      </c>
      <c r="E53" s="5"/>
    </row>
    <row r="54" spans="1:5">
      <c r="A54" s="9" t="s">
        <v>16</v>
      </c>
      <c r="B54" s="5">
        <v>3.6299999999999999E-2</v>
      </c>
      <c r="E54" s="5"/>
    </row>
    <row r="55" spans="1:5">
      <c r="A55" s="9" t="s">
        <v>15</v>
      </c>
      <c r="B55" s="5">
        <v>3.2599999999999997E-2</v>
      </c>
      <c r="E55" s="5"/>
    </row>
    <row r="56" spans="1:5">
      <c r="A56" s="9" t="s">
        <v>12</v>
      </c>
      <c r="B56" s="5">
        <v>3.3599999999999998E-2</v>
      </c>
      <c r="E56" s="5"/>
    </row>
    <row r="57" spans="1:5">
      <c r="A57" s="9" t="s">
        <v>83</v>
      </c>
      <c r="B57" s="5">
        <v>1.15E-2</v>
      </c>
      <c r="E57" s="5"/>
    </row>
    <row r="58" spans="1:5">
      <c r="A58" s="9" t="s">
        <v>71</v>
      </c>
      <c r="B58" s="5">
        <v>1.6E-2</v>
      </c>
      <c r="E58" s="5"/>
    </row>
    <row r="59" spans="1:5">
      <c r="A59" s="9" t="s">
        <v>14</v>
      </c>
      <c r="B59" s="5">
        <v>0.03</v>
      </c>
      <c r="E59" s="5"/>
    </row>
    <row r="60" spans="1:5">
      <c r="A60" s="9" t="s">
        <v>11</v>
      </c>
      <c r="B60" s="5">
        <v>2.76E-2</v>
      </c>
      <c r="E60" s="5"/>
    </row>
    <row r="61" spans="1:5">
      <c r="A61" t="s">
        <v>13</v>
      </c>
      <c r="B61" s="5">
        <v>4.0399999999999998E-2</v>
      </c>
      <c r="E61" s="5"/>
    </row>
    <row r="62" spans="1:5">
      <c r="A62" s="11" t="s">
        <v>10</v>
      </c>
      <c r="B62" s="12">
        <f>SUM(B52:B61)</f>
        <v>0.35320000000000001</v>
      </c>
    </row>
    <row r="63" spans="1:5">
      <c r="A63" s="9"/>
      <c r="B63" s="9"/>
      <c r="C63" s="12"/>
    </row>
    <row r="64" spans="1:5">
      <c r="A64" s="8" t="s">
        <v>9</v>
      </c>
      <c r="B64" s="8" t="s">
        <v>8</v>
      </c>
    </row>
    <row r="65" spans="1:8">
      <c r="A65" s="9" t="s">
        <v>7</v>
      </c>
      <c r="B65" s="5">
        <v>3.1300000000000001E-2</v>
      </c>
      <c r="D65" s="5"/>
      <c r="E65" s="5"/>
    </row>
    <row r="66" spans="1:8">
      <c r="A66" t="s">
        <v>4</v>
      </c>
      <c r="B66" s="5">
        <v>1.06E-2</v>
      </c>
      <c r="D66" s="5"/>
      <c r="E66" s="5"/>
    </row>
    <row r="67" spans="1:8">
      <c r="A67" s="13" t="s">
        <v>72</v>
      </c>
      <c r="B67" s="5">
        <v>1.4500000000000001E-2</v>
      </c>
      <c r="D67" s="5"/>
      <c r="E67" s="5"/>
    </row>
    <row r="68" spans="1:8">
      <c r="A68" t="s">
        <v>95</v>
      </c>
      <c r="B68" s="5">
        <v>1.15E-2</v>
      </c>
      <c r="D68" s="5"/>
      <c r="E68" s="5"/>
    </row>
    <row r="69" spans="1:8">
      <c r="A69" s="9" t="s">
        <v>113</v>
      </c>
      <c r="B69" s="5">
        <v>1.03E-2</v>
      </c>
      <c r="D69" s="5"/>
      <c r="E69" s="5"/>
    </row>
    <row r="70" spans="1:8">
      <c r="A70" s="9" t="s">
        <v>119</v>
      </c>
      <c r="B70" s="5">
        <v>1.37E-2</v>
      </c>
      <c r="D70" s="5"/>
      <c r="E70" s="5"/>
    </row>
    <row r="71" spans="1:8">
      <c r="A71" s="9" t="s">
        <v>84</v>
      </c>
      <c r="B71" s="5">
        <v>1.5299999999999999E-2</v>
      </c>
      <c r="D71" s="5"/>
      <c r="E71" s="5"/>
      <c r="H71" s="5"/>
    </row>
    <row r="72" spans="1:8">
      <c r="A72" s="9" t="s">
        <v>5</v>
      </c>
      <c r="B72" s="5">
        <v>2.46E-2</v>
      </c>
      <c r="D72" s="5"/>
      <c r="E72" s="5"/>
      <c r="H72" s="5"/>
    </row>
    <row r="73" spans="1:8">
      <c r="A73" s="9" t="s">
        <v>6</v>
      </c>
      <c r="B73" s="5">
        <v>9.4999999999999998E-3</v>
      </c>
      <c r="D73" s="5"/>
      <c r="E73" s="5"/>
      <c r="H73" s="5"/>
    </row>
    <row r="74" spans="1:8">
      <c r="A74" s="9" t="s">
        <v>120</v>
      </c>
      <c r="B74" s="5">
        <v>1.2E-2</v>
      </c>
      <c r="D74" s="5"/>
      <c r="E74" s="5"/>
    </row>
    <row r="75" spans="1:8">
      <c r="A75" s="9"/>
      <c r="B75" s="10"/>
    </row>
    <row r="76" spans="1:8">
      <c r="A76" s="4" t="s">
        <v>3</v>
      </c>
      <c r="B76" s="3">
        <f>SUM(B65:B75)</f>
        <v>0.15330000000000002</v>
      </c>
    </row>
    <row r="77" spans="1:8" ht="15.75" thickBot="1">
      <c r="A77" s="2" t="s">
        <v>2</v>
      </c>
      <c r="B77" s="1">
        <f>B76+B62</f>
        <v>0.50650000000000006</v>
      </c>
    </row>
    <row r="78" spans="1:8" ht="15.75" thickTop="1"/>
    <row r="79" spans="1:8" ht="15.75" thickBot="1">
      <c r="A79" s="2" t="s">
        <v>1</v>
      </c>
      <c r="B79" s="1">
        <f>100%-B77-D48</f>
        <v>0.11309999999999987</v>
      </c>
    </row>
    <row r="80" spans="1:8" ht="15.75" thickTop="1"/>
    <row r="82" spans="1:1">
      <c r="A82" t="s">
        <v>0</v>
      </c>
    </row>
    <row r="83" spans="1:1">
      <c r="A83" t="s">
        <v>127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7B08274A716D4D88ED6427BE47ABD1" ma:contentTypeVersion="2" ma:contentTypeDescription="Create a new document." ma:contentTypeScope="" ma:versionID="f4bc9a6a2a2e1625f64147a619228e1d">
  <xsd:schema xmlns:xsd="http://www.w3.org/2001/XMLSchema" xmlns:p="http://schemas.microsoft.com/office/2006/metadata/properties" targetNamespace="http://schemas.microsoft.com/office/2006/metadata/properties" ma:root="true" ma:fieldsID="96eb4310959b8b21cc01ac28c7e2dd0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ED932-1BF5-4FEC-B66C-AAC066D0B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A834B24-22A7-4EE5-A98D-ABE776DEDD55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C8B4B44-D84A-43D6-8FA1-2CF88A87A8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MAPPS Protect ETF</vt:lpstr>
    </vt:vector>
  </TitlesOfParts>
  <Company>Barclays Capital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rapoeean</dc:creator>
  <cp:lastModifiedBy>shangeza</cp:lastModifiedBy>
  <dcterms:created xsi:type="dcterms:W3CDTF">2015-04-08T12:01:00Z</dcterms:created>
  <dcterms:modified xsi:type="dcterms:W3CDTF">2019-05-02T07:34:17Z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0x010100447B08274A716D4D88ED6427BE47ABD1</vt:lpwstr>
  </property>
</Properties>
</file>